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2021" sheetId="1" r:id="rId1"/>
    <sheet name="202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14" i="1"/>
  <c r="H14"/>
  <c r="G14"/>
  <c r="F14"/>
  <c r="E14"/>
  <c r="D14"/>
  <c r="C14"/>
  <c r="K14" s="1"/>
  <c r="B14"/>
  <c r="J14" s="1"/>
  <c r="I13"/>
  <c r="H13"/>
  <c r="G13"/>
  <c r="F13"/>
  <c r="E13"/>
  <c r="D13"/>
  <c r="C13"/>
  <c r="K13" s="1"/>
  <c r="B13"/>
  <c r="J13" s="1"/>
  <c r="I12"/>
  <c r="H12"/>
  <c r="G12"/>
  <c r="F12"/>
  <c r="E12"/>
  <c r="D12"/>
  <c r="C12"/>
  <c r="K12" s="1"/>
  <c r="B12"/>
  <c r="J12" s="1"/>
  <c r="I11"/>
  <c r="H11"/>
  <c r="G11"/>
  <c r="F11"/>
  <c r="E11"/>
  <c r="D11"/>
  <c r="C11"/>
  <c r="K11" s="1"/>
  <c r="B11"/>
  <c r="J11" s="1"/>
  <c r="I10"/>
  <c r="H10"/>
  <c r="G10"/>
  <c r="F10"/>
  <c r="E10"/>
  <c r="D10"/>
  <c r="C10"/>
  <c r="K10" s="1"/>
  <c r="B10"/>
  <c r="J10" s="1"/>
  <c r="I9"/>
  <c r="H9"/>
  <c r="G9"/>
  <c r="F9"/>
  <c r="E9"/>
  <c r="D9"/>
  <c r="C9"/>
  <c r="K9" s="1"/>
  <c r="B9"/>
  <c r="J9" s="1"/>
  <c r="I8"/>
  <c r="H8"/>
  <c r="G8"/>
  <c r="F8"/>
  <c r="E8"/>
  <c r="D8"/>
  <c r="C8"/>
  <c r="K8" s="1"/>
  <c r="B8"/>
  <c r="J8" s="1"/>
  <c r="I7"/>
  <c r="H7"/>
  <c r="G7"/>
  <c r="F7"/>
  <c r="E7"/>
  <c r="D7"/>
  <c r="C7"/>
  <c r="K7" s="1"/>
  <c r="B7"/>
  <c r="J7" s="1"/>
  <c r="I6"/>
  <c r="H6"/>
  <c r="G6"/>
  <c r="F6"/>
  <c r="E6"/>
  <c r="D6"/>
  <c r="C6"/>
  <c r="K6" s="1"/>
  <c r="B6"/>
  <c r="J6" s="1"/>
  <c r="I5"/>
  <c r="H5"/>
  <c r="G5"/>
  <c r="F5"/>
  <c r="E5"/>
  <c r="D5"/>
  <c r="C5"/>
  <c r="K5" s="1"/>
  <c r="B5"/>
  <c r="J5" s="1"/>
  <c r="I4"/>
  <c r="H4"/>
  <c r="G4"/>
  <c r="F4"/>
  <c r="E4"/>
  <c r="D4"/>
  <c r="C4"/>
  <c r="K4" s="1"/>
  <c r="B4"/>
  <c r="J4" s="1"/>
  <c r="I3"/>
  <c r="I15" s="1"/>
  <c r="H3"/>
  <c r="H15" s="1"/>
  <c r="G3"/>
  <c r="G15" s="1"/>
  <c r="F3"/>
  <c r="F15" s="1"/>
  <c r="E3"/>
  <c r="E15" s="1"/>
  <c r="D3"/>
  <c r="D15" s="1"/>
  <c r="C3"/>
  <c r="C15" s="1"/>
  <c r="B3"/>
  <c r="J3" s="1"/>
  <c r="J15" s="1"/>
  <c r="B15" l="1"/>
  <c r="K3"/>
  <c r="K15" s="1"/>
</calcChain>
</file>

<file path=xl/sharedStrings.xml><?xml version="1.0" encoding="utf-8"?>
<sst xmlns="http://schemas.openxmlformats.org/spreadsheetml/2006/main" count="95" uniqueCount="72">
  <si>
    <t>Generation Date</t>
  </si>
  <si>
    <t>YELLOW CATEGORY</t>
  </si>
  <si>
    <t>BLUE  CATEGORY</t>
  </si>
  <si>
    <t>RED CATEGORY</t>
  </si>
  <si>
    <t>CONTAINERS/SHARPS</t>
  </si>
  <si>
    <t>Total Bags</t>
  </si>
  <si>
    <t>Total Wt(Kgs)</t>
  </si>
  <si>
    <t>No. of Bags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</si>
  <si>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</si>
  <si>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</si>
  <si>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</si>
  <si>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</si>
  <si>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</si>
  <si>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</si>
  <si>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</si>
  <si>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</si>
  <si>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</si>
  <si>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</si>
  <si>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</si>
  <si>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</si>
  <si>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</si>
  <si>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</t>
  </si>
  <si>
    <t>37 Kg</t>
  </si>
  <si>
    <t>34 Kg</t>
  </si>
  <si>
    <t>35 Kg</t>
  </si>
  <si>
    <t>28 Kg</t>
  </si>
  <si>
    <t>26Kg</t>
  </si>
  <si>
    <t>3 Kg</t>
  </si>
  <si>
    <t>2 Kg</t>
  </si>
  <si>
    <t>2.6 Kg</t>
  </si>
  <si>
    <t>4 Kg</t>
  </si>
  <si>
    <t>1.8 Kg</t>
  </si>
  <si>
    <t>1.6 Kg</t>
  </si>
  <si>
    <t>2.2 Kg</t>
  </si>
  <si>
    <t>No. of Can</t>
  </si>
  <si>
    <t>500 gm</t>
  </si>
  <si>
    <t>31 Kg</t>
  </si>
  <si>
    <t>Biomedical Waste management Incharge</t>
  </si>
  <si>
    <t>Dr. Divya Stuvert</t>
  </si>
  <si>
    <t>29 Kg</t>
  </si>
  <si>
    <t>30Kg</t>
  </si>
  <si>
    <t>4Kg</t>
  </si>
  <si>
    <t>2.10Kg</t>
  </si>
  <si>
    <t>75.8 Kg</t>
  </si>
  <si>
    <t>72.5  Kg</t>
  </si>
  <si>
    <t>63.2 Kg</t>
  </si>
  <si>
    <t>59.2 Kg</t>
  </si>
  <si>
    <t>66 Kg</t>
  </si>
  <si>
    <t>CONTAINERS / SHARPS</t>
  </si>
  <si>
    <t>SDM Institute of Ayurveda and Hospital, Bangalore.</t>
  </si>
  <si>
    <t xml:space="preserve">                Biomedical Waste Management - 2022 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</si>
  <si>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</si>
  <si>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</si>
  <si>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</si>
  <si>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</si>
  <si>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</si>
  <si>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</si>
  <si>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</si>
  <si>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</si>
  <si>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</si>
  <si>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</si>
  <si>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</si>
  <si>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27 Kg</t>
  </si>
  <si>
    <t>37.5 Kg</t>
  </si>
  <si>
    <t>4.5 Kg</t>
  </si>
  <si>
    <t>38Kg</t>
  </si>
  <si>
    <t>82.25Kg</t>
  </si>
  <si>
    <t>2.25 Kg</t>
  </si>
  <si>
    <t>40Kg</t>
  </si>
  <si>
    <t>37Kg</t>
  </si>
  <si>
    <t>5.5Kg</t>
  </si>
  <si>
    <t>86.5Kg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</si>
</sst>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NumberFormat="1" applyBorder="1" applyAlignment="1"/>
    <xf numFmtId="0" fontId="1" fillId="0" borderId="1" xfId="0" applyNumberFormat="1" applyFont="1" applyBorder="1"/>
    <xf numFmtId="14" fontId="1" fillId="0" borderId="1" xfId="0" applyNumberFormat="1" applyFont="1" applyBorder="1" applyAlignment="1"/>
    <xf numFmtId="0" fontId="1" fillId="0" borderId="0" xfId="0" applyFont="1"/>
    <xf numFmtId="0" fontId="1" fillId="0" borderId="1" xfId="0" applyFont="1" applyBorder="1"/>
    <xf numFmtId="0" fontId="1" fillId="0" borderId="1" xfId="0" applyNumberFormat="1" applyFont="1" applyBorder="1" applyAlignment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NumberFormat="1" applyFill="1" applyBorder="1" applyAlignment="1"/>
    <xf numFmtId="0" fontId="0" fillId="5" borderId="0" xfId="0" applyFill="1"/>
    <xf numFmtId="0" fontId="1" fillId="6" borderId="1" xfId="0" applyFont="1" applyFill="1" applyBorder="1"/>
    <xf numFmtId="0" fontId="0" fillId="6" borderId="1" xfId="0" applyFill="1" applyBorder="1"/>
    <xf numFmtId="0" fontId="0" fillId="6" borderId="1" xfId="0" applyNumberFormat="1" applyFill="1" applyBorder="1" applyAlignment="1"/>
    <xf numFmtId="0" fontId="1" fillId="4" borderId="1" xfId="0" applyFont="1" applyFill="1" applyBorder="1"/>
    <xf numFmtId="0" fontId="0" fillId="4" borderId="1" xfId="0" applyFill="1" applyBorder="1"/>
    <xf numFmtId="0" fontId="0" fillId="4" borderId="1" xfId="0" applyNumberFormat="1" applyFill="1" applyBorder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M/Downloads/BIOMEDICAL%20WASTE-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Sheet1"/>
      <sheetName val="Sheet2"/>
      <sheetName val="Sheet3"/>
      <sheetName val="Sheet4"/>
      <sheetName val="Sheet5"/>
      <sheetName val="Sheet6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YEARLY"/>
    </sheetNames>
    <sheetDataSet>
      <sheetData sheetId="0" refreshError="1">
        <row r="34">
          <cell r="C34">
            <v>10</v>
          </cell>
          <cell r="D34">
            <v>13.5</v>
          </cell>
          <cell r="E34">
            <v>1</v>
          </cell>
          <cell r="F34">
            <v>1.2</v>
          </cell>
          <cell r="G34">
            <v>9</v>
          </cell>
          <cell r="H34">
            <v>13.320000000000002</v>
          </cell>
          <cell r="I34">
            <v>1</v>
          </cell>
          <cell r="J34">
            <v>0.5</v>
          </cell>
        </row>
      </sheetData>
      <sheetData sheetId="1" refreshError="1">
        <row r="31">
          <cell r="C31">
            <v>10</v>
          </cell>
          <cell r="D31">
            <v>13.25</v>
          </cell>
          <cell r="E31">
            <v>1</v>
          </cell>
          <cell r="F31">
            <v>1</v>
          </cell>
          <cell r="G31">
            <v>9</v>
          </cell>
          <cell r="H31">
            <v>13.700000000000001</v>
          </cell>
          <cell r="I31">
            <v>0</v>
          </cell>
          <cell r="J31">
            <v>0</v>
          </cell>
        </row>
      </sheetData>
      <sheetData sheetId="2" refreshError="1">
        <row r="34">
          <cell r="C34">
            <v>9</v>
          </cell>
          <cell r="D34">
            <v>11.1</v>
          </cell>
          <cell r="F34">
            <v>1</v>
          </cell>
          <cell r="G34">
            <v>10</v>
          </cell>
          <cell r="H34">
            <v>12.2</v>
          </cell>
          <cell r="I34">
            <v>0</v>
          </cell>
          <cell r="J3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3">
          <cell r="C33">
            <v>10</v>
          </cell>
          <cell r="D33">
            <v>11.200000000000001</v>
          </cell>
          <cell r="E33">
            <v>1</v>
          </cell>
          <cell r="F33">
            <v>1</v>
          </cell>
          <cell r="G33">
            <v>10</v>
          </cell>
          <cell r="H33">
            <v>11.8</v>
          </cell>
          <cell r="I33">
            <v>1</v>
          </cell>
          <cell r="J33">
            <v>1</v>
          </cell>
        </row>
      </sheetData>
      <sheetData sheetId="10" refreshError="1">
        <row r="34">
          <cell r="C34">
            <v>8</v>
          </cell>
          <cell r="D34">
            <v>11.6</v>
          </cell>
          <cell r="E34">
            <v>1</v>
          </cell>
          <cell r="F34">
            <v>1</v>
          </cell>
          <cell r="G34">
            <v>10</v>
          </cell>
          <cell r="H34">
            <v>11.5</v>
          </cell>
          <cell r="I34">
            <v>1</v>
          </cell>
          <cell r="J34">
            <v>1</v>
          </cell>
        </row>
      </sheetData>
      <sheetData sheetId="11" refreshError="1">
        <row r="33">
          <cell r="C33">
            <v>10</v>
          </cell>
          <cell r="D33">
            <v>14.8</v>
          </cell>
          <cell r="E33">
            <v>1</v>
          </cell>
          <cell r="F33">
            <v>1</v>
          </cell>
          <cell r="G33">
            <v>12</v>
          </cell>
          <cell r="H33">
            <v>13.9</v>
          </cell>
          <cell r="I33">
            <v>1</v>
          </cell>
          <cell r="J33">
            <v>1</v>
          </cell>
        </row>
      </sheetData>
      <sheetData sheetId="12" refreshError="1">
        <row r="34">
          <cell r="C34">
            <v>15</v>
          </cell>
          <cell r="D34">
            <v>21.599999999999998</v>
          </cell>
          <cell r="E34">
            <v>1</v>
          </cell>
          <cell r="F34">
            <v>1</v>
          </cell>
          <cell r="G34">
            <v>18</v>
          </cell>
          <cell r="H34">
            <v>21.700000000000003</v>
          </cell>
          <cell r="I34">
            <v>2</v>
          </cell>
          <cell r="J34">
            <v>2</v>
          </cell>
        </row>
      </sheetData>
      <sheetData sheetId="13" refreshError="1">
        <row r="33">
          <cell r="C33">
            <v>18</v>
          </cell>
          <cell r="D33">
            <v>23.3</v>
          </cell>
          <cell r="E33">
            <v>0</v>
          </cell>
          <cell r="F33">
            <v>0</v>
          </cell>
          <cell r="G33">
            <v>17</v>
          </cell>
          <cell r="H33">
            <v>23.4</v>
          </cell>
          <cell r="I33">
            <v>1</v>
          </cell>
          <cell r="J33">
            <v>1</v>
          </cell>
        </row>
      </sheetData>
      <sheetData sheetId="14" refreshError="1">
        <row r="33">
          <cell r="C33">
            <v>21</v>
          </cell>
          <cell r="D33">
            <v>26.3</v>
          </cell>
          <cell r="E33">
            <v>2</v>
          </cell>
          <cell r="F33">
            <v>2.6</v>
          </cell>
          <cell r="G33">
            <v>19</v>
          </cell>
          <cell r="H33">
            <v>28.8</v>
          </cell>
          <cell r="I33">
            <v>2</v>
          </cell>
          <cell r="J33">
            <v>2</v>
          </cell>
        </row>
      </sheetData>
      <sheetData sheetId="15" refreshError="1">
        <row r="34">
          <cell r="C34">
            <v>27</v>
          </cell>
          <cell r="D34">
            <v>32.799999999999997</v>
          </cell>
          <cell r="E34">
            <v>2</v>
          </cell>
          <cell r="F34">
            <v>2</v>
          </cell>
          <cell r="G34">
            <v>23</v>
          </cell>
          <cell r="H34">
            <v>35.9</v>
          </cell>
          <cell r="I34">
            <v>2</v>
          </cell>
          <cell r="J34">
            <v>2</v>
          </cell>
        </row>
      </sheetData>
      <sheetData sheetId="16" refreshError="1">
        <row r="33">
          <cell r="C33">
            <v>24</v>
          </cell>
          <cell r="D33">
            <v>30.400000000000002</v>
          </cell>
          <cell r="E33">
            <v>2</v>
          </cell>
          <cell r="F33">
            <v>2</v>
          </cell>
          <cell r="G33">
            <v>21</v>
          </cell>
          <cell r="H33">
            <v>29.6</v>
          </cell>
          <cell r="I33">
            <v>0</v>
          </cell>
          <cell r="J33">
            <v>0</v>
          </cell>
        </row>
      </sheetData>
      <sheetData sheetId="17" refreshError="1"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C19" sqref="C19"/>
    </sheetView>
  </sheetViews>
  <sheetFormatPr defaultRowHeight="15"/>
  <cols>
    <col min="1" max="1" width="12.28515625" customWidth="1"/>
    <col min="2" max="2" width="10.7109375" customWidth="1"/>
    <col min="3" max="3" width="17.85546875" customWidth="1"/>
    <col min="4" max="4" width="11.140625" customWidth="1"/>
    <col min="5" max="5" width="16.85546875" customWidth="1"/>
    <col min="7" max="7" width="13.7109375" customWidth="1"/>
    <col min="8" max="8" width="14.7109375" customWidth="1"/>
    <col min="9" max="9" width="11.28515625" customWidth="1"/>
    <col min="10" max="10" width="12.7109375" customWidth="1"/>
    <col min="11" max="11" width="15.85546875" customWidth="1"/>
  </cols>
  <sheetData>
    <row r="1" spans="1:11">
      <c r="A1" s="25" t="s">
        <v>0</v>
      </c>
      <c r="B1" s="26" t="s">
        <v>1</v>
      </c>
      <c r="C1" s="26"/>
      <c r="D1" s="27" t="s">
        <v>2</v>
      </c>
      <c r="E1" s="27"/>
      <c r="F1" s="28" t="s">
        <v>3</v>
      </c>
      <c r="G1" s="28"/>
      <c r="H1" s="29" t="s">
        <v>4</v>
      </c>
      <c r="I1" s="29"/>
      <c r="J1" s="6" t="s">
        <v>5</v>
      </c>
      <c r="K1" s="6" t="s">
        <v>6</v>
      </c>
    </row>
    <row r="2" spans="1:11">
      <c r="A2" s="25"/>
      <c r="B2" s="6" t="s">
        <v>7</v>
      </c>
      <c r="C2" s="6" t="s">
        <v>6</v>
      </c>
      <c r="D2" s="6" t="s">
        <v>7</v>
      </c>
      <c r="E2" s="6" t="s">
        <v>6</v>
      </c>
      <c r="F2" s="6" t="s">
        <v>7</v>
      </c>
      <c r="G2" s="6" t="s">
        <v>6</v>
      </c>
      <c r="H2" s="6" t="s">
        <v>7</v>
      </c>
      <c r="I2" s="6" t="s">
        <v>6</v>
      </c>
      <c r="J2" s="6"/>
      <c r="K2" s="6"/>
    </row>
    <row r="3" spans="1:11">
      <c r="A3" s="3" t="s">
        <v>8</v>
      </c>
      <c r="B3" s="6">
        <f>[1]JAN!C34</f>
        <v>10</v>
      </c>
      <c r="C3" s="6">
        <f>[1]JAN!D34</f>
        <v>13.5</v>
      </c>
      <c r="D3" s="6">
        <f>[1]JAN!E34</f>
        <v>1</v>
      </c>
      <c r="E3" s="6">
        <f>[1]JAN!F34</f>
        <v>1.2</v>
      </c>
      <c r="F3" s="6">
        <f>[1]JAN!G34</f>
        <v>9</v>
      </c>
      <c r="G3" s="6">
        <f>[1]JAN!H34</f>
        <v>13.320000000000002</v>
      </c>
      <c r="H3" s="6">
        <f>[1]JAN!I34</f>
        <v>1</v>
      </c>
      <c r="I3" s="6">
        <f>[1]JAN!J34</f>
        <v>0.5</v>
      </c>
      <c r="J3" s="6">
        <f>SUM(B3+D3+F3+H3)</f>
        <v>21</v>
      </c>
      <c r="K3" s="6">
        <f>C3+E3+G3+I3</f>
        <v>28.520000000000003</v>
      </c>
    </row>
    <row r="4" spans="1:11">
      <c r="A4" s="3" t="s">
        <v>9</v>
      </c>
      <c r="B4" s="6">
        <f>[1]FEB!C31</f>
        <v>10</v>
      </c>
      <c r="C4" s="6">
        <f>[1]FEB!D31</f>
        <v>13.25</v>
      </c>
      <c r="D4" s="6">
        <f>[1]FEB!E31</f>
        <v>1</v>
      </c>
      <c r="E4" s="6">
        <f>[1]FEB!F31</f>
        <v>1</v>
      </c>
      <c r="F4" s="6">
        <f>[1]FEB!G31</f>
        <v>9</v>
      </c>
      <c r="G4" s="6">
        <f>[1]FEB!H31</f>
        <v>13.700000000000001</v>
      </c>
      <c r="H4" s="6">
        <f>[1]FEB!I31</f>
        <v>0</v>
      </c>
      <c r="I4" s="6">
        <f>[1]FEB!J31</f>
        <v>0</v>
      </c>
      <c r="J4" s="6">
        <f t="shared" ref="J4:J14" si="0">SUM(B4+D4+F4+H4)</f>
        <v>20</v>
      </c>
      <c r="K4" s="6">
        <f>C4+E4+G4+I4</f>
        <v>27.950000000000003</v>
      </c>
    </row>
    <row r="5" spans="1:11">
      <c r="A5" s="3" t="s">
        <v>10</v>
      </c>
      <c r="B5" s="6">
        <f>[1]MAR!C34</f>
        <v>9</v>
      </c>
      <c r="C5" s="6">
        <f>[1]MAR!D34</f>
        <v>11.1</v>
      </c>
      <c r="D5" s="6">
        <f>[1]MAR!E31</f>
        <v>0</v>
      </c>
      <c r="E5" s="6">
        <f>[1]MAR!F34</f>
        <v>1</v>
      </c>
      <c r="F5" s="6">
        <f>[1]MAR!G34</f>
        <v>10</v>
      </c>
      <c r="G5" s="6">
        <f>[1]MAR!H34</f>
        <v>12.2</v>
      </c>
      <c r="H5" s="6">
        <f>[1]MAR!I34</f>
        <v>0</v>
      </c>
      <c r="I5" s="6">
        <f>[1]MAR!J34</f>
        <v>0</v>
      </c>
      <c r="J5" s="6">
        <f t="shared" si="0"/>
        <v>19</v>
      </c>
      <c r="K5" s="6">
        <f t="shared" ref="K5:K14" si="1">C5+E5+G5+I5</f>
        <v>24.299999999999997</v>
      </c>
    </row>
    <row r="6" spans="1:11">
      <c r="A6" s="3" t="s">
        <v>11</v>
      </c>
      <c r="B6" s="6">
        <f>[1]APR!C33</f>
        <v>10</v>
      </c>
      <c r="C6" s="6">
        <f>[1]APR!D33</f>
        <v>11.200000000000001</v>
      </c>
      <c r="D6" s="6">
        <f>[1]APR!E33</f>
        <v>1</v>
      </c>
      <c r="E6" s="6">
        <f>[1]APR!F33</f>
        <v>1</v>
      </c>
      <c r="F6" s="6">
        <f>[1]APR!G33</f>
        <v>10</v>
      </c>
      <c r="G6" s="6">
        <f>[1]APR!H33</f>
        <v>11.8</v>
      </c>
      <c r="H6" s="6">
        <f>[1]APR!I33</f>
        <v>1</v>
      </c>
      <c r="I6" s="6">
        <f>[1]APR!J33</f>
        <v>1</v>
      </c>
      <c r="J6" s="6">
        <f t="shared" si="0"/>
        <v>22</v>
      </c>
      <c r="K6" s="6">
        <f t="shared" si="1"/>
        <v>25</v>
      </c>
    </row>
    <row r="7" spans="1:11">
      <c r="A7" s="3" t="s">
        <v>12</v>
      </c>
      <c r="B7" s="6">
        <f>[1]MAY!C34</f>
        <v>8</v>
      </c>
      <c r="C7" s="6">
        <f>[1]MAY!D34</f>
        <v>11.6</v>
      </c>
      <c r="D7" s="6">
        <f>[1]MAY!E34</f>
        <v>1</v>
      </c>
      <c r="E7" s="6">
        <f>[1]MAY!F34</f>
        <v>1</v>
      </c>
      <c r="F7" s="6">
        <f>[1]MAY!G34</f>
        <v>10</v>
      </c>
      <c r="G7" s="6">
        <f>[1]MAY!H34</f>
        <v>11.5</v>
      </c>
      <c r="H7" s="6">
        <f>[1]MAY!I34</f>
        <v>1</v>
      </c>
      <c r="I7" s="6">
        <f>[1]MAY!J34</f>
        <v>1</v>
      </c>
      <c r="J7" s="6">
        <f t="shared" si="0"/>
        <v>20</v>
      </c>
      <c r="K7" s="6">
        <f t="shared" si="1"/>
        <v>25.1</v>
      </c>
    </row>
    <row r="8" spans="1:11">
      <c r="A8" s="3" t="s">
        <v>13</v>
      </c>
      <c r="B8" s="6">
        <f>[1]JUN!C33</f>
        <v>10</v>
      </c>
      <c r="C8" s="6">
        <f>[1]JUN!D33</f>
        <v>14.8</v>
      </c>
      <c r="D8" s="6">
        <f>[1]JUN!E33</f>
        <v>1</v>
      </c>
      <c r="E8" s="6">
        <f>[1]JUN!F33</f>
        <v>1</v>
      </c>
      <c r="F8" s="6">
        <f>[1]JUN!G33</f>
        <v>12</v>
      </c>
      <c r="G8" s="6">
        <f>[1]JUN!H33</f>
        <v>13.9</v>
      </c>
      <c r="H8" s="6">
        <f>[1]JUN!I33</f>
        <v>1</v>
      </c>
      <c r="I8" s="6">
        <f>[1]JUN!J33</f>
        <v>1</v>
      </c>
      <c r="J8" s="6">
        <f t="shared" si="0"/>
        <v>24</v>
      </c>
      <c r="K8" s="6">
        <f t="shared" si="1"/>
        <v>30.700000000000003</v>
      </c>
    </row>
    <row r="9" spans="1:11">
      <c r="A9" s="3" t="s">
        <v>14</v>
      </c>
      <c r="B9" s="6">
        <f>[1]JUL!C34</f>
        <v>15</v>
      </c>
      <c r="C9" s="6">
        <f>[1]JUL!D34</f>
        <v>21.599999999999998</v>
      </c>
      <c r="D9" s="6">
        <f>[1]JUL!E34</f>
        <v>1</v>
      </c>
      <c r="E9" s="6">
        <f>[1]JUL!F34</f>
        <v>1</v>
      </c>
      <c r="F9" s="6">
        <f>[1]JUL!G34</f>
        <v>18</v>
      </c>
      <c r="G9" s="6">
        <f>[1]JUL!H34</f>
        <v>21.700000000000003</v>
      </c>
      <c r="H9" s="6">
        <f>[1]JUL!I34</f>
        <v>2</v>
      </c>
      <c r="I9" s="6">
        <f>[1]JUL!J34</f>
        <v>2</v>
      </c>
      <c r="J9" s="6">
        <f t="shared" si="0"/>
        <v>36</v>
      </c>
      <c r="K9" s="6">
        <f t="shared" si="1"/>
        <v>46.3</v>
      </c>
    </row>
    <row r="10" spans="1:11">
      <c r="A10" s="3" t="s">
        <v>15</v>
      </c>
      <c r="B10" s="6">
        <f>[1]AUG!C33</f>
        <v>18</v>
      </c>
      <c r="C10" s="6">
        <f>[1]AUG!D33</f>
        <v>23.3</v>
      </c>
      <c r="D10" s="6">
        <f>[1]AUG!E33</f>
        <v>0</v>
      </c>
      <c r="E10" s="6">
        <f>[1]AUG!F33</f>
        <v>0</v>
      </c>
      <c r="F10" s="6">
        <f>[1]AUG!G33</f>
        <v>17</v>
      </c>
      <c r="G10" s="6">
        <f>[1]AUG!H33</f>
        <v>23.4</v>
      </c>
      <c r="H10" s="6">
        <f>[1]AUG!I33</f>
        <v>1</v>
      </c>
      <c r="I10" s="6">
        <f>[1]AUG!J33</f>
        <v>1</v>
      </c>
      <c r="J10" s="6">
        <f t="shared" si="0"/>
        <v>36</v>
      </c>
      <c r="K10" s="6">
        <f t="shared" si="1"/>
        <v>47.7</v>
      </c>
    </row>
    <row r="11" spans="1:11">
      <c r="A11" s="3" t="s">
        <v>16</v>
      </c>
      <c r="B11" s="6">
        <f>[1]SEP!C33</f>
        <v>21</v>
      </c>
      <c r="C11" s="6">
        <f>[1]SEP!D33</f>
        <v>26.3</v>
      </c>
      <c r="D11" s="6">
        <f>[1]SEP!E33</f>
        <v>2</v>
      </c>
      <c r="E11" s="6">
        <f>[1]SEP!F33</f>
        <v>2.6</v>
      </c>
      <c r="F11" s="6">
        <f>[1]SEP!G33</f>
        <v>19</v>
      </c>
      <c r="G11" s="6">
        <f>[1]SEP!H33</f>
        <v>28.8</v>
      </c>
      <c r="H11" s="6">
        <f>[1]SEP!I33</f>
        <v>2</v>
      </c>
      <c r="I11" s="6">
        <f>[1]SEP!J33</f>
        <v>2</v>
      </c>
      <c r="J11" s="6">
        <f t="shared" si="0"/>
        <v>44</v>
      </c>
      <c r="K11" s="6">
        <f t="shared" si="1"/>
        <v>59.7</v>
      </c>
    </row>
    <row r="12" spans="1:11">
      <c r="A12" s="3" t="s">
        <v>17</v>
      </c>
      <c r="B12" s="6">
        <f>[1]OCT!C34</f>
        <v>27</v>
      </c>
      <c r="C12" s="6">
        <f>[1]OCT!D34</f>
        <v>32.799999999999997</v>
      </c>
      <c r="D12" s="6">
        <f>[1]OCT!E34</f>
        <v>2</v>
      </c>
      <c r="E12" s="6">
        <f>[1]OCT!F34</f>
        <v>2</v>
      </c>
      <c r="F12" s="6">
        <f>[1]OCT!G34</f>
        <v>23</v>
      </c>
      <c r="G12" s="6">
        <f>[1]OCT!H34</f>
        <v>35.9</v>
      </c>
      <c r="H12" s="6">
        <f>[1]OCT!I34</f>
        <v>2</v>
      </c>
      <c r="I12" s="6">
        <f>[1]OCT!J34</f>
        <v>2</v>
      </c>
      <c r="J12" s="6">
        <f t="shared" si="0"/>
        <v>54</v>
      </c>
      <c r="K12" s="6">
        <f t="shared" si="1"/>
        <v>72.699999999999989</v>
      </c>
    </row>
    <row r="13" spans="1:11">
      <c r="A13" s="3" t="s">
        <v>18</v>
      </c>
      <c r="B13" s="6">
        <f>[1]NOV!C33</f>
        <v>24</v>
      </c>
      <c r="C13" s="6">
        <f>[1]NOV!D33</f>
        <v>30.400000000000002</v>
      </c>
      <c r="D13" s="6">
        <f>[1]NOV!E33</f>
        <v>2</v>
      </c>
      <c r="E13" s="6">
        <f>[1]NOV!F33</f>
        <v>2</v>
      </c>
      <c r="F13" s="6">
        <f>[1]NOV!G33</f>
        <v>21</v>
      </c>
      <c r="G13" s="6">
        <f>[1]NOV!H33</f>
        <v>29.6</v>
      </c>
      <c r="H13" s="6">
        <f>[1]NOV!I33</f>
        <v>0</v>
      </c>
      <c r="I13" s="6">
        <f>[1]NOV!J33</f>
        <v>0</v>
      </c>
      <c r="J13" s="6">
        <f t="shared" si="0"/>
        <v>47</v>
      </c>
      <c r="K13" s="6">
        <f t="shared" si="1"/>
        <v>62.000000000000007</v>
      </c>
    </row>
    <row r="14" spans="1:11">
      <c r="A14" s="3" t="s">
        <v>19</v>
      </c>
      <c r="B14" s="6">
        <f>[1]DEC!C34</f>
        <v>0</v>
      </c>
      <c r="C14" s="6">
        <f>[1]DEC!D34</f>
        <v>0</v>
      </c>
      <c r="D14" s="6">
        <f>[1]DEC!E34</f>
        <v>0</v>
      </c>
      <c r="E14" s="6">
        <f>[1]DEC!F34</f>
        <v>0</v>
      </c>
      <c r="F14" s="6">
        <f>[1]DEC!G34</f>
        <v>0</v>
      </c>
      <c r="G14" s="6">
        <f>[1]DEC!H34</f>
        <v>0</v>
      </c>
      <c r="H14" s="6">
        <f>[1]DEC!I34</f>
        <v>0</v>
      </c>
      <c r="I14" s="6">
        <f>[1]DEC!J34</f>
        <v>0</v>
      </c>
      <c r="J14" s="6">
        <f t="shared" si="0"/>
        <v>0</v>
      </c>
      <c r="K14" s="6">
        <f t="shared" si="1"/>
        <v>0</v>
      </c>
    </row>
    <row r="15" spans="1:11">
      <c r="A15" s="4" t="s">
        <v>20</v>
      </c>
      <c r="B15" s="7">
        <f>SUM(B3:B14)</f>
        <v>162</v>
      </c>
      <c r="C15" s="7">
        <f t="shared" ref="C15:K15" si="2">SUM(C3:C14)</f>
        <v>209.85</v>
      </c>
      <c r="D15" s="7">
        <f t="shared" si="2"/>
        <v>12</v>
      </c>
      <c r="E15" s="7">
        <f t="shared" si="2"/>
        <v>13.8</v>
      </c>
      <c r="F15" s="7">
        <f t="shared" si="2"/>
        <v>158</v>
      </c>
      <c r="G15" s="7">
        <f t="shared" si="2"/>
        <v>215.82000000000002</v>
      </c>
      <c r="H15" s="7">
        <f t="shared" si="2"/>
        <v>11</v>
      </c>
      <c r="I15" s="7">
        <f t="shared" si="2"/>
        <v>10.5</v>
      </c>
      <c r="J15" s="7">
        <f t="shared" si="2"/>
        <v>343</v>
      </c>
      <c r="K15" s="7">
        <f t="shared" si="2"/>
        <v>449.96999999999997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tabSelected="1" topLeftCell="A4" workbookViewId="0">
      <selection activeCell="M17" sqref="M17"/>
    </sheetView>
  </sheetViews>
  <sheetFormatPr defaultRowHeight="15"/>
  <cols>
    <col min="1" max="1" width="11.5703125" style="5" customWidth="1"/>
    <col min="2" max="2" width="11.7109375" customWidth="1"/>
    <col min="3" max="3" width="14" style="11" customWidth="1"/>
    <col min="4" max="4" width="11.7109375" customWidth="1"/>
    <col min="5" max="5" width="12.85546875" customWidth="1"/>
    <col min="6" max="6" width="12" customWidth="1"/>
    <col min="7" max="7" width="12.85546875" customWidth="1"/>
    <col min="8" max="8" width="12.28515625" customWidth="1"/>
    <col min="9" max="9" width="12.5703125" customWidth="1"/>
    <col min="10" max="10" width="11.28515625" customWidth="1"/>
    <col min="11" max="11" width="12.5703125" customWidth="1"/>
  </cols>
  <sheetData>
    <row r="2" spans="1:11" ht="19.5">
      <c r="E2" s="18" t="s">
        <v>49</v>
      </c>
      <c r="F2" s="18"/>
      <c r="G2" s="18"/>
    </row>
    <row r="3" spans="1:11" ht="19.5">
      <c r="E3" s="18" t="s">
        <v>50</v>
      </c>
      <c r="F3" s="18"/>
      <c r="G3" s="18"/>
    </row>
    <row r="5" spans="1:11" s="5" customFormat="1">
      <c r="A5" s="25" t="s">
        <v>21</v>
      </c>
      <c r="B5" s="26" t="s">
        <v>1</v>
      </c>
      <c r="C5" s="26"/>
      <c r="D5" s="27" t="s">
        <v>2</v>
      </c>
      <c r="E5" s="27"/>
      <c r="F5" s="28" t="s">
        <v>3</v>
      </c>
      <c r="G5" s="28"/>
      <c r="H5" s="29" t="s">
        <v>48</v>
      </c>
      <c r="I5" s="29"/>
      <c r="J5" s="6" t="s">
        <v>5</v>
      </c>
      <c r="K5" s="6" t="s">
        <v>6</v>
      </c>
    </row>
    <row r="6" spans="1:11" s="5" customFormat="1">
      <c r="A6" s="25"/>
      <c r="B6" s="8" t="s">
        <v>7</v>
      </c>
      <c r="C6" s="8" t="s">
        <v>6</v>
      </c>
      <c r="D6" s="12" t="s">
        <v>7</v>
      </c>
      <c r="E6" s="12" t="s">
        <v>6</v>
      </c>
      <c r="F6" s="15" t="s">
        <v>7</v>
      </c>
      <c r="G6" s="15" t="s">
        <v>6</v>
      </c>
      <c r="H6" s="6" t="s">
        <v>34</v>
      </c>
      <c r="I6" s="6" t="s">
        <v>6</v>
      </c>
      <c r="J6" s="6"/>
      <c r="K6" s="6"/>
    </row>
    <row r="7" spans="1:11">
      <c r="A7" s="3" t="s">
        <v>51</v>
      </c>
      <c r="B7" s="21">
        <v>30</v>
      </c>
      <c r="C7" s="21" t="s">
        <v>22</v>
      </c>
      <c r="D7" s="22">
        <v>4</v>
      </c>
      <c r="E7" s="22" t="s">
        <v>27</v>
      </c>
      <c r="F7" s="23">
        <v>26</v>
      </c>
      <c r="G7" s="23" t="s">
        <v>23</v>
      </c>
      <c r="H7" s="24">
        <v>2</v>
      </c>
      <c r="I7" s="24" t="s">
        <v>31</v>
      </c>
      <c r="J7" s="24">
        <v>62</v>
      </c>
      <c r="K7" s="24" t="s">
        <v>43</v>
      </c>
    </row>
    <row r="8" spans="1:11">
      <c r="A8" s="3" t="s">
        <v>52</v>
      </c>
      <c r="B8" s="21">
        <v>28</v>
      </c>
      <c r="C8" s="21" t="s">
        <v>24</v>
      </c>
      <c r="D8" s="22">
        <v>2</v>
      </c>
      <c r="E8" s="22" t="s">
        <v>28</v>
      </c>
      <c r="F8" s="23">
        <v>32</v>
      </c>
      <c r="G8" s="23" t="s">
        <v>24</v>
      </c>
      <c r="H8" s="24">
        <v>2</v>
      </c>
      <c r="I8" s="24" t="s">
        <v>35</v>
      </c>
      <c r="J8" s="24">
        <v>64</v>
      </c>
      <c r="K8" s="24" t="s">
        <v>44</v>
      </c>
    </row>
    <row r="9" spans="1:11">
      <c r="A9" s="3" t="s">
        <v>53</v>
      </c>
      <c r="B9" s="21">
        <v>29</v>
      </c>
      <c r="C9" s="21" t="s">
        <v>36</v>
      </c>
      <c r="D9" s="22">
        <v>3</v>
      </c>
      <c r="E9" s="22" t="s">
        <v>29</v>
      </c>
      <c r="F9" s="23">
        <v>26</v>
      </c>
      <c r="G9" s="23" t="s">
        <v>25</v>
      </c>
      <c r="H9" s="24">
        <v>3</v>
      </c>
      <c r="I9" s="24" t="s">
        <v>32</v>
      </c>
      <c r="J9" s="24">
        <v>61</v>
      </c>
      <c r="K9" s="24" t="s">
        <v>45</v>
      </c>
    </row>
    <row r="10" spans="1:11">
      <c r="A10" s="3" t="s">
        <v>54</v>
      </c>
      <c r="B10" s="21">
        <v>26</v>
      </c>
      <c r="C10" s="21" t="s">
        <v>62</v>
      </c>
      <c r="D10" s="22">
        <v>2</v>
      </c>
      <c r="E10" s="22" t="s">
        <v>30</v>
      </c>
      <c r="F10" s="23">
        <v>24</v>
      </c>
      <c r="G10" s="23" t="s">
        <v>26</v>
      </c>
      <c r="H10" s="24">
        <v>3</v>
      </c>
      <c r="I10" s="24" t="s">
        <v>33</v>
      </c>
      <c r="J10" s="24">
        <v>55</v>
      </c>
      <c r="K10" s="24" t="s">
        <v>46</v>
      </c>
    </row>
    <row r="11" spans="1:11">
      <c r="A11" s="3" t="s">
        <v>12</v>
      </c>
      <c r="B11" s="21">
        <v>35</v>
      </c>
      <c r="C11" s="21" t="s">
        <v>39</v>
      </c>
      <c r="D11" s="22">
        <v>3</v>
      </c>
      <c r="E11" s="22" t="s">
        <v>41</v>
      </c>
      <c r="F11" s="23">
        <v>37</v>
      </c>
      <c r="G11" s="23" t="s">
        <v>40</v>
      </c>
      <c r="H11" s="24">
        <v>3</v>
      </c>
      <c r="I11" s="24" t="s">
        <v>42</v>
      </c>
      <c r="J11" s="24">
        <v>75</v>
      </c>
      <c r="K11" s="24" t="s">
        <v>47</v>
      </c>
    </row>
    <row r="12" spans="1:11" s="5" customFormat="1">
      <c r="A12" s="3" t="s">
        <v>55</v>
      </c>
      <c r="B12" s="21">
        <v>39</v>
      </c>
      <c r="C12" s="21" t="s">
        <v>63</v>
      </c>
      <c r="D12" s="22">
        <v>4</v>
      </c>
      <c r="E12" s="22" t="s">
        <v>64</v>
      </c>
      <c r="F12" s="23">
        <v>45</v>
      </c>
      <c r="G12" s="23" t="s">
        <v>65</v>
      </c>
      <c r="H12" s="24">
        <v>3</v>
      </c>
      <c r="I12" s="24" t="s">
        <v>67</v>
      </c>
      <c r="J12" s="24">
        <v>88</v>
      </c>
      <c r="K12" s="24" t="s">
        <v>66</v>
      </c>
    </row>
    <row r="13" spans="1:11">
      <c r="A13" s="3" t="s">
        <v>56</v>
      </c>
      <c r="B13" s="21">
        <v>43</v>
      </c>
      <c r="C13" s="21" t="s">
        <v>68</v>
      </c>
      <c r="D13" s="22">
        <v>4</v>
      </c>
      <c r="E13" s="22" t="s">
        <v>41</v>
      </c>
      <c r="F13" s="23">
        <v>45</v>
      </c>
      <c r="G13" s="23" t="s">
        <v>69</v>
      </c>
      <c r="H13" s="24">
        <v>5</v>
      </c>
      <c r="I13" s="24" t="s">
        <v>70</v>
      </c>
      <c r="J13" s="24">
        <v>92</v>
      </c>
      <c r="K13" s="24" t="s">
        <v>71</v>
      </c>
    </row>
    <row r="14" spans="1:11">
      <c r="A14" s="3" t="s">
        <v>57</v>
      </c>
      <c r="B14" s="9"/>
      <c r="C14" s="9"/>
      <c r="D14" s="13"/>
      <c r="E14" s="13"/>
      <c r="F14" s="16"/>
      <c r="G14" s="16"/>
      <c r="H14" s="1"/>
      <c r="I14" s="1"/>
      <c r="J14" s="1"/>
      <c r="K14" s="1"/>
    </row>
    <row r="15" spans="1:11">
      <c r="A15" s="3" t="s">
        <v>58</v>
      </c>
      <c r="B15" s="9"/>
      <c r="C15" s="9"/>
      <c r="D15" s="13"/>
      <c r="E15" s="13"/>
      <c r="F15" s="16"/>
      <c r="G15" s="16"/>
      <c r="H15" s="1"/>
      <c r="I15" s="1"/>
      <c r="J15" s="1"/>
      <c r="K15" s="1"/>
    </row>
    <row r="16" spans="1:11">
      <c r="A16" s="3" t="s">
        <v>59</v>
      </c>
      <c r="B16" s="9"/>
      <c r="C16" s="9"/>
      <c r="D16" s="13"/>
      <c r="E16" s="13"/>
      <c r="F16" s="16"/>
      <c r="G16" s="16"/>
      <c r="H16" s="1"/>
      <c r="I16" s="1"/>
      <c r="J16" s="1"/>
      <c r="K16" s="1"/>
    </row>
    <row r="17" spans="1:11">
      <c r="A17" s="3" t="s">
        <v>60</v>
      </c>
      <c r="B17" s="9"/>
      <c r="C17" s="9"/>
      <c r="D17" s="13"/>
      <c r="E17" s="13"/>
      <c r="F17" s="16"/>
      <c r="G17" s="16"/>
      <c r="H17" s="1"/>
      <c r="I17" s="1"/>
      <c r="J17" s="1"/>
      <c r="K17" s="1"/>
    </row>
    <row r="18" spans="1:11">
      <c r="A18" s="3" t="s">
        <v>61</v>
      </c>
      <c r="B18" s="9"/>
      <c r="C18" s="9"/>
      <c r="D18" s="13"/>
      <c r="E18" s="13"/>
      <c r="F18" s="16"/>
      <c r="G18" s="16"/>
      <c r="H18" s="1"/>
      <c r="I18" s="1"/>
      <c r="J18" s="1"/>
      <c r="K18" s="1"/>
    </row>
    <row r="19" spans="1:11">
      <c r="A19" s="4" t="s">
        <v>20</v>
      </c>
      <c r="B19" s="10"/>
      <c r="C19" s="10"/>
      <c r="D19" s="14"/>
      <c r="E19" s="14"/>
      <c r="F19" s="17"/>
      <c r="G19" s="17"/>
      <c r="H19" s="2"/>
      <c r="I19" s="2"/>
      <c r="J19" s="2"/>
      <c r="K19" s="2"/>
    </row>
    <row r="22" spans="1:11" ht="15.75">
      <c r="G22" s="19" t="s">
        <v>37</v>
      </c>
      <c r="H22" s="20"/>
      <c r="I22" s="20"/>
    </row>
    <row r="23" spans="1:11" ht="15.75">
      <c r="G23" s="20"/>
      <c r="H23" s="19" t="s">
        <v>38</v>
      </c>
      <c r="I23" s="20"/>
    </row>
    <row r="24" spans="1:11" ht="15.75">
      <c r="G24" s="20"/>
      <c r="H24" s="20"/>
      <c r="I24" s="20"/>
    </row>
  </sheetData>
  <mergeCells count="5">
    <mergeCell ref="A5:A6"/>
    <mergeCell ref="B5:C5"/>
    <mergeCell ref="D5:E5"/>
    <mergeCell ref="F5:G5"/>
    <mergeCell ref="H5:I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2022-08-10T11:44:04Z</dcterms:modified>
</cp:coreProperties>
</file>